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9320" windowHeight="12270"/>
  </bookViews>
  <sheets>
    <sheet name="Лист1" sheetId="1" r:id="rId1"/>
    <sheet name="Лист2" sheetId="2" r:id="rId2"/>
    <sheet name="Лист3" sheetId="3" r:id="rId3"/>
  </sheets>
  <definedNames>
    <definedName name="sub_20" localSheetId="0">Лист1!$A$23</definedName>
    <definedName name="sub_30" localSheetId="0">Лист1!$A$25</definedName>
    <definedName name="sub_40" localSheetId="0">Лист1!$A$27</definedName>
    <definedName name="sub_4440" localSheetId="0">Лист1!$A$29</definedName>
    <definedName name="sub_91" localSheetId="0">Лист1!$A$32</definedName>
    <definedName name="_xlnm.Print_Area" localSheetId="0">Лист1!$A$1:$E$102</definedName>
  </definedNames>
  <calcPr calcId="125725"/>
</workbook>
</file>

<file path=xl/calcChain.xml><?xml version="1.0" encoding="utf-8"?>
<calcChain xmlns="http://schemas.openxmlformats.org/spreadsheetml/2006/main">
  <c r="E29" i="1"/>
  <c r="E22"/>
  <c r="E26"/>
  <c r="E83"/>
  <c r="E84"/>
  <c r="E85"/>
  <c r="E86"/>
  <c r="E87"/>
  <c r="E88"/>
  <c r="E89"/>
  <c r="E90"/>
  <c r="E91"/>
  <c r="E82"/>
  <c r="E78"/>
  <c r="C76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53"/>
  <c r="E76"/>
  <c r="C51"/>
  <c r="E38"/>
  <c r="E39"/>
  <c r="E40"/>
  <c r="E41"/>
  <c r="E42"/>
  <c r="E43"/>
  <c r="E44"/>
  <c r="E45"/>
  <c r="E46"/>
  <c r="E47"/>
  <c r="E48"/>
  <c r="E49"/>
  <c r="E50"/>
  <c r="E37"/>
  <c r="E51"/>
  <c r="C34"/>
  <c r="E33"/>
  <c r="E32"/>
  <c r="E34"/>
  <c r="C30"/>
  <c r="E28"/>
  <c r="E30"/>
  <c r="C26"/>
  <c r="E23"/>
  <c r="E24"/>
  <c r="E25"/>
  <c r="E21"/>
  <c r="E92"/>
  <c r="E79"/>
  <c r="E80"/>
  <c r="E94"/>
</calcChain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<sst xmlns="http://schemas.openxmlformats.org/spreadsheetml/2006/main" count="129" uniqueCount="114">
  <si>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</si>
  <si>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</si>
  <si>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</si>
  <si>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</si>
  <si>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</si>
  <si>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</si>
  <si>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</si>
  <si>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</si>
  <si>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</si>
  <si>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</si>
  <si>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</si>
  <si>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t>Закрытое акционерное общество "ГФТ Паевые Инвестиционные Фонды"</t>
  </si>
  <si>
    <r>
      <t>Стоимость активов</t>
    </r>
    <r>
      <rPr>
        <sz val="11"/>
        <color indexed="8"/>
        <rFont val="Arial"/>
        <family val="2"/>
        <charset val="204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</si>
  <si>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</si>
  <si>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</si>
  <si>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</si>
  <si>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</si>
  <si>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</si>
  <si>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</si>
  <si>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</si>
  <si>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</si>
  <si>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</si>
  <si>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</si>
  <si>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</si>
  <si>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</si>
  <si>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</si>
  <si>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</si>
  <si>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</si>
  <si>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</si>
  <si>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</si>
  <si>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</si>
  <si>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</si>
  <si>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</si>
  <si>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</si>
  <si>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</si>
  <si>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</si>
  <si>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</si>
  <si>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  <charset val="204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</si>
  <si>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</si>
  <si>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</si>
  <si>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</si>
  <si>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</si>
  <si>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</si>
  <si>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</si>
  <si>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</si>
  <si>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</si>
  <si>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</si>
  <si>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</si>
  <si>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</si>
  <si>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</si>
  <si>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</si>
  <si>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</si>
  <si>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</si>
  <si>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</si>
  <si>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</si>
  <si>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</si>
  <si>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</si>
  <si>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</si>
  <si>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</si>
  <si>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</si>
  <si>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</si>
  <si>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</si>
  <si>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</si>
  <si>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</si>
  <si>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  <charset val="204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</si>
  <si>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</si>
  <si>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</si>
  <si>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</si>
  <si>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</si>
  <si>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</si>
  <si>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</si>
  <si>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</si>
  <si>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</si>
  <si>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</si>
  <si>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</si>
  <si>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</si>
  <si>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</si>
  <si>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</si>
  <si>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</si>
  <si>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</si>
  <si>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</si>
  <si>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</si>
  <si>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</si>
  <si>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</si>
  <si>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</si>
  <si>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</si>
  <si>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</si>
  <si>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</si>
  <si>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</si>
  <si>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</si>
  <si>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  <charset val="204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</si>
  <si>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</si>
  <si>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</si>
  <si>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</si>
  <si>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</si>
  <si>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</si>
  <si>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</si>
  <si>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</si>
  <si>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</si>
  <si>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</si>
  <si>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</si>
  <si>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</si>
  <si>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  <charset val="204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</si>
  <si>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</si>
  <si>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</si>
  <si>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</si>
  <si>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</si>
  <si>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t>Анциферов М.В.</t>
  </si>
  <si>
    <r>
      <t>от 23 октября 2008 г. N 08-41/пз-н</t>
    </r>
    <r>
      <rPr>
        <sz val="8"/>
        <color indexed="10"/>
        <rFont val="Calibri"/>
        <family val="2"/>
        <charset val="204"/>
      </rPr>
      <t xml:space="preserve"> (с изменениями от 6 мая, 22 июня 2010 г.)</t>
    </r>
  </si>
  <si>
    <t xml:space="preserve">Программно-аппаратные средства        </t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</si>
  <si>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  <charset val="204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</si>
  <si>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процедуры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</si>
  <si>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</si>
  <si>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августа 2011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</si>
</sst>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18"/>
      <name val="Arial"/>
      <family val="2"/>
      <charset val="204"/>
    </font>
    <font>
      <b/>
      <sz val="11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color indexed="18"/>
      <name val="Calibri"/>
      <family val="2"/>
      <charset val="204"/>
    </font>
    <font>
      <sz val="11"/>
      <color indexed="10"/>
      <name val="Arial"/>
      <family val="2"/>
      <charset val="204"/>
    </font>
    <font>
      <sz val="11"/>
      <name val="Arial"/>
      <family val="2"/>
      <charset val="204"/>
    </font>
    <font>
      <sz val="8"/>
      <color indexed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/>
    <xf numFmtId="0" fontId="0" fillId="0" borderId="0" xfId="0" applyAlignment="1">
      <alignment wrapText="1" shrinkToFit="1"/>
    </xf>
    <xf numFmtId="0" fontId="2" fillId="0" borderId="1" xfId="0" applyFont="1" applyBorder="1" applyAlignment="1">
      <alignment wrapText="1" shrinkToFit="1"/>
    </xf>
    <xf numFmtId="0" fontId="0" fillId="0" borderId="1" xfId="0" applyBorder="1" applyAlignment="1">
      <alignment wrapText="1" shrinkToFi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4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0" xfId="0" applyFont="1"/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left"/>
    </xf>
    <xf numFmtId="0" fontId="0" fillId="0" borderId="0" xfId="0" applyBorder="1"/>
    <xf numFmtId="0" fontId="7" fillId="0" borderId="0" xfId="0" applyFont="1" applyAlignment="1">
      <alignment horizontal="right"/>
    </xf>
    <xf numFmtId="0" fontId="0" fillId="0" borderId="4" xfId="0" applyBorder="1"/>
    <xf numFmtId="0" fontId="0" fillId="0" borderId="5" xfId="0" applyBorder="1"/>
    <xf numFmtId="0" fontId="2" fillId="2" borderId="1" xfId="0" applyFont="1" applyFill="1" applyBorder="1"/>
    <xf numFmtId="0" fontId="9" fillId="2" borderId="1" xfId="0" applyFont="1" applyFill="1" applyBorder="1" applyAlignment="1">
      <alignment wrapText="1"/>
    </xf>
    <xf numFmtId="4" fontId="0" fillId="0" borderId="1" xfId="0" applyNumberFormat="1" applyBorder="1"/>
    <xf numFmtId="4" fontId="1" fillId="0" borderId="1" xfId="0" applyNumberFormat="1" applyFont="1" applyBorder="1"/>
    <xf numFmtId="4" fontId="11" fillId="0" borderId="1" xfId="0" applyNumberFormat="1" applyFont="1" applyBorder="1"/>
    <xf numFmtId="4" fontId="1" fillId="2" borderId="1" xfId="0" applyNumberFormat="1" applyFont="1" applyFill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4" fontId="12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Normal="100" workbookViewId="0">
      <selection activeCell="C82" sqref="C82"/>
    </sheetView>
  </sheetViews>
  <sheetFormatPr defaultRowHeight="15"/>
  <cols>
    <col min="1" max="1" width="40.140625" bestFit="1" customWidth="1"/>
    <col min="2" max="2" width="6.85546875" customWidth="1"/>
    <col min="3" max="3" width="16.5703125" customWidth="1"/>
    <col min="5" max="5" width="51.85546875" customWidth="1"/>
  </cols>
  <sheetData>
    <row r="1" spans="1:9">
      <c r="A1" s="15"/>
      <c r="B1" s="15"/>
      <c r="C1" s="15"/>
      <c r="D1" s="15"/>
      <c r="E1" s="22" t="s">
        <v>0</v>
      </c>
    </row>
    <row r="2" spans="1:9">
      <c r="A2" s="15"/>
      <c r="B2" s="15"/>
      <c r="C2" s="15"/>
      <c r="D2" s="15"/>
      <c r="E2" s="22" t="s">
        <v>1</v>
      </c>
    </row>
    <row r="3" spans="1:9">
      <c r="A3" s="15"/>
      <c r="B3" s="15"/>
      <c r="C3" s="15"/>
      <c r="D3" s="15"/>
      <c r="E3" s="22" t="s">
        <v>2</v>
      </c>
    </row>
    <row r="4" spans="1:9">
      <c r="A4" s="15"/>
      <c r="B4" s="15"/>
      <c r="C4" s="15"/>
      <c r="D4" s="15"/>
      <c r="E4" s="22" t="s">
        <v>3</v>
      </c>
    </row>
    <row r="5" spans="1:9">
      <c r="A5" s="15"/>
      <c r="B5" s="15"/>
      <c r="C5" s="15"/>
      <c r="D5" s="15"/>
      <c r="E5" s="22" t="s">
        <v>4</v>
      </c>
    </row>
    <row r="6" spans="1:9">
      <c r="A6" s="15"/>
      <c r="B6" s="15"/>
      <c r="C6" s="15"/>
      <c r="D6" s="15"/>
      <c r="E6" s="22" t="s">
        <v>5</v>
      </c>
    </row>
    <row r="7" spans="1:9">
      <c r="A7" s="15"/>
      <c r="B7" s="15"/>
      <c r="C7" s="15"/>
      <c r="D7" s="15"/>
      <c r="E7" s="22" t="s">
        <v>6</v>
      </c>
    </row>
    <row r="8" spans="1:9">
      <c r="A8" s="15"/>
      <c r="B8" s="15"/>
      <c r="C8" s="15"/>
      <c r="D8" s="15"/>
      <c r="E8" s="22" t="s">
        <v>7</v>
      </c>
    </row>
    <row r="9" spans="1:9">
      <c r="A9" s="15"/>
      <c r="B9" s="15"/>
      <c r="C9" s="15"/>
      <c r="D9" s="15"/>
      <c r="E9" s="22" t="s">
        <v>8</v>
      </c>
    </row>
    <row r="10" spans="1:9">
      <c r="A10" s="15"/>
      <c r="B10" s="15"/>
      <c r="C10" s="15"/>
      <c r="D10" s="15"/>
      <c r="E10" s="22" t="s">
        <v>9</v>
      </c>
    </row>
    <row r="11" spans="1:9">
      <c r="A11" s="15"/>
      <c r="B11" s="15"/>
      <c r="C11" s="15"/>
      <c r="D11" s="15"/>
      <c r="E11" s="22" t="s">
        <v>108</v>
      </c>
    </row>
    <row r="13" spans="1:9" ht="15.75">
      <c r="A13" s="35" t="s">
        <v>10</v>
      </c>
      <c r="B13" s="35"/>
      <c r="C13" s="35"/>
      <c r="D13" s="35"/>
      <c r="E13" s="35"/>
      <c r="F13" s="1"/>
      <c r="G13" s="1"/>
      <c r="H13" s="1"/>
      <c r="I13" s="1"/>
    </row>
    <row r="14" spans="1:9" ht="15.75">
      <c r="A14" s="35" t="s">
        <v>113</v>
      </c>
      <c r="B14" s="35"/>
      <c r="C14" s="35"/>
      <c r="D14" s="35"/>
      <c r="E14" s="35"/>
      <c r="F14" s="1"/>
      <c r="G14" s="1"/>
      <c r="H14" s="1"/>
      <c r="I14" s="1"/>
    </row>
    <row r="15" spans="1:9" ht="15.75">
      <c r="A15" s="35" t="s">
        <v>11</v>
      </c>
      <c r="B15" s="35"/>
      <c r="C15" s="35"/>
      <c r="D15" s="35"/>
      <c r="E15" s="35"/>
      <c r="F15" s="1"/>
      <c r="G15" s="1"/>
      <c r="H15" s="1"/>
      <c r="I15" s="1"/>
    </row>
    <row r="17" spans="1:8">
      <c r="A17" s="36" t="s">
        <v>12</v>
      </c>
      <c r="B17" s="36"/>
      <c r="C17" s="36"/>
      <c r="D17" s="36"/>
      <c r="E17" s="36"/>
    </row>
    <row r="18" spans="1:8" ht="60">
      <c r="A18" s="3" t="s">
        <v>13</v>
      </c>
      <c r="B18" s="4" t="s">
        <v>14</v>
      </c>
      <c r="C18" s="4" t="s">
        <v>15</v>
      </c>
      <c r="D18" s="4" t="s">
        <v>16</v>
      </c>
      <c r="E18" s="4" t="s">
        <v>17</v>
      </c>
      <c r="F18" s="2"/>
      <c r="G18" s="2"/>
      <c r="H18" s="2"/>
    </row>
    <row r="19" spans="1:8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8">
      <c r="A20" s="31" t="s">
        <v>18</v>
      </c>
      <c r="B20" s="32"/>
      <c r="C20" s="32"/>
      <c r="D20" s="32"/>
      <c r="E20" s="33"/>
    </row>
    <row r="21" spans="1:8">
      <c r="A21" s="6" t="s">
        <v>19</v>
      </c>
      <c r="B21" s="9" t="s">
        <v>24</v>
      </c>
      <c r="C21" s="7"/>
      <c r="D21" s="5">
        <v>1</v>
      </c>
      <c r="E21" s="7">
        <f>C21*D21</f>
        <v>0</v>
      </c>
    </row>
    <row r="22" spans="1:8">
      <c r="A22" s="25" t="s">
        <v>109</v>
      </c>
      <c r="B22" s="9" t="s">
        <v>25</v>
      </c>
      <c r="C22" s="27">
        <v>21120.240000000002</v>
      </c>
      <c r="D22" s="5">
        <v>1</v>
      </c>
      <c r="E22" s="27">
        <f>C22*D22</f>
        <v>21120.240000000002</v>
      </c>
    </row>
    <row r="23" spans="1:8">
      <c r="A23" s="6" t="s">
        <v>20</v>
      </c>
      <c r="B23" s="9" t="s">
        <v>26</v>
      </c>
      <c r="C23" s="7"/>
      <c r="D23" s="5">
        <v>1</v>
      </c>
      <c r="E23" s="7">
        <f>C23*D23</f>
        <v>0</v>
      </c>
    </row>
    <row r="24" spans="1:8">
      <c r="A24" s="6" t="s">
        <v>21</v>
      </c>
      <c r="B24" s="9" t="s">
        <v>27</v>
      </c>
      <c r="C24" s="7"/>
      <c r="D24" s="5">
        <v>0.5</v>
      </c>
      <c r="E24" s="7">
        <f>C24*D24</f>
        <v>0</v>
      </c>
    </row>
    <row r="25" spans="1:8" ht="29.25">
      <c r="A25" s="8" t="s">
        <v>22</v>
      </c>
      <c r="B25" s="9" t="s">
        <v>28</v>
      </c>
      <c r="C25" s="7"/>
      <c r="D25" s="5">
        <v>0.5</v>
      </c>
      <c r="E25" s="7">
        <f>C25*D25</f>
        <v>0</v>
      </c>
    </row>
    <row r="26" spans="1:8">
      <c r="A26" s="11" t="s">
        <v>23</v>
      </c>
      <c r="B26" s="12" t="s">
        <v>29</v>
      </c>
      <c r="C26" s="28">
        <f>C21+C22+C23+C24+C25</f>
        <v>21120.240000000002</v>
      </c>
      <c r="D26" s="14" t="s">
        <v>30</v>
      </c>
      <c r="E26" s="28">
        <f>E21+E22+E23+E24+E25</f>
        <v>21120.240000000002</v>
      </c>
    </row>
    <row r="27" spans="1:8">
      <c r="A27" s="31" t="s">
        <v>31</v>
      </c>
      <c r="B27" s="32"/>
      <c r="C27" s="32"/>
      <c r="D27" s="32"/>
      <c r="E27" s="33"/>
    </row>
    <row r="28" spans="1:8" ht="43.5">
      <c r="A28" s="8" t="s">
        <v>32</v>
      </c>
      <c r="B28" s="9" t="s">
        <v>34</v>
      </c>
      <c r="C28" s="7"/>
      <c r="D28" s="5">
        <v>1</v>
      </c>
      <c r="E28" s="7">
        <f>C28*D28</f>
        <v>0</v>
      </c>
    </row>
    <row r="29" spans="1:8" ht="43.5">
      <c r="A29" s="26" t="s">
        <v>110</v>
      </c>
      <c r="B29" s="9" t="s">
        <v>35</v>
      </c>
      <c r="C29" s="27">
        <v>144327.84</v>
      </c>
      <c r="D29" s="5">
        <v>1</v>
      </c>
      <c r="E29" s="27">
        <f>C29*D29</f>
        <v>144327.84</v>
      </c>
    </row>
    <row r="30" spans="1:8">
      <c r="A30" s="11" t="s">
        <v>33</v>
      </c>
      <c r="B30" s="12" t="s">
        <v>36</v>
      </c>
      <c r="C30" s="28">
        <f>C28+C29</f>
        <v>144327.84</v>
      </c>
      <c r="D30" s="14" t="s">
        <v>30</v>
      </c>
      <c r="E30" s="28">
        <f>E28+E29</f>
        <v>144327.84</v>
      </c>
    </row>
    <row r="31" spans="1:8">
      <c r="A31" s="31" t="s">
        <v>37</v>
      </c>
      <c r="B31" s="32"/>
      <c r="C31" s="32"/>
      <c r="D31" s="32"/>
      <c r="E31" s="33"/>
    </row>
    <row r="32" spans="1:8" ht="129">
      <c r="A32" s="8" t="s">
        <v>38</v>
      </c>
      <c r="B32" s="9" t="s">
        <v>41</v>
      </c>
      <c r="C32" s="7"/>
      <c r="D32" s="5">
        <v>1</v>
      </c>
      <c r="E32" s="7">
        <f>C32*D32</f>
        <v>0</v>
      </c>
    </row>
    <row r="33" spans="1:5">
      <c r="A33" s="6" t="s">
        <v>39</v>
      </c>
      <c r="B33" s="9" t="s">
        <v>42</v>
      </c>
      <c r="C33" s="7"/>
      <c r="D33" s="5">
        <v>1</v>
      </c>
      <c r="E33" s="7">
        <f>C33*D33</f>
        <v>0</v>
      </c>
    </row>
    <row r="34" spans="1:5">
      <c r="A34" s="11" t="s">
        <v>40</v>
      </c>
      <c r="B34" s="12" t="s">
        <v>43</v>
      </c>
      <c r="C34" s="13">
        <f>C32+C33</f>
        <v>0</v>
      </c>
      <c r="D34" s="14" t="s">
        <v>30</v>
      </c>
      <c r="E34" s="13">
        <f>E32+E33</f>
        <v>0</v>
      </c>
    </row>
    <row r="35" spans="1:5">
      <c r="A35" s="23"/>
      <c r="B35" s="10"/>
      <c r="C35" s="21"/>
      <c r="D35" s="21"/>
      <c r="E35" s="24"/>
    </row>
    <row r="36" spans="1:5">
      <c r="A36" s="38" t="s">
        <v>44</v>
      </c>
      <c r="B36" s="39"/>
      <c r="C36" s="39"/>
      <c r="D36" s="39"/>
      <c r="E36" s="40"/>
    </row>
    <row r="37" spans="1:5" ht="43.5">
      <c r="A37" s="8" t="s">
        <v>45</v>
      </c>
      <c r="B37" s="9" t="s">
        <v>60</v>
      </c>
      <c r="C37" s="7"/>
      <c r="D37" s="5">
        <v>1</v>
      </c>
      <c r="E37" s="7">
        <f>C37*D37</f>
        <v>0</v>
      </c>
    </row>
    <row r="38" spans="1:5" ht="86.25">
      <c r="A38" s="8" t="s">
        <v>46</v>
      </c>
      <c r="B38" s="9" t="s">
        <v>61</v>
      </c>
      <c r="C38" s="27">
        <v>69403872.099999994</v>
      </c>
      <c r="D38" s="5">
        <v>1</v>
      </c>
      <c r="E38" s="27">
        <f t="shared" ref="E38:E50" si="0">C38*D38</f>
        <v>69403872.099999994</v>
      </c>
    </row>
    <row r="39" spans="1:5" ht="72">
      <c r="A39" s="8" t="s">
        <v>47</v>
      </c>
      <c r="B39" s="9" t="s">
        <v>62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48</v>
      </c>
      <c r="B40" s="9" t="s">
        <v>63</v>
      </c>
      <c r="C40" s="7"/>
      <c r="D40" s="5">
        <v>0.1</v>
      </c>
      <c r="E40" s="7">
        <f t="shared" si="0"/>
        <v>0</v>
      </c>
    </row>
    <row r="41" spans="1:5" ht="43.5">
      <c r="A41" s="8" t="s">
        <v>49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50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51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52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53</v>
      </c>
      <c r="B45" s="5">
        <v>210</v>
      </c>
      <c r="C45" s="27">
        <v>183000</v>
      </c>
      <c r="D45" s="5">
        <v>0.1</v>
      </c>
      <c r="E45" s="27">
        <f t="shared" si="0"/>
        <v>18300</v>
      </c>
    </row>
    <row r="46" spans="1:5" ht="57.75">
      <c r="A46" s="8" t="s">
        <v>54</v>
      </c>
      <c r="B46" s="5">
        <v>220</v>
      </c>
      <c r="C46" s="27">
        <v>20000000</v>
      </c>
      <c r="D46" s="5">
        <v>1</v>
      </c>
      <c r="E46" s="27">
        <f t="shared" si="0"/>
        <v>20000000</v>
      </c>
    </row>
    <row r="47" spans="1:5" ht="72">
      <c r="A47" s="8" t="s">
        <v>55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56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57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58</v>
      </c>
      <c r="B50" s="5">
        <v>260</v>
      </c>
      <c r="C50" s="7"/>
      <c r="D50" s="5">
        <v>1</v>
      </c>
      <c r="E50" s="7">
        <f t="shared" si="0"/>
        <v>0</v>
      </c>
    </row>
    <row r="51" spans="1:5">
      <c r="A51" s="11" t="s">
        <v>59</v>
      </c>
      <c r="B51" s="14">
        <v>270</v>
      </c>
      <c r="C51" s="28">
        <f>C37+C38+C39+C40+C41+C42+C43+C44+C45+C46+C47+C48+C49+C50</f>
        <v>89586872.099999994</v>
      </c>
      <c r="D51" s="14" t="s">
        <v>30</v>
      </c>
      <c r="E51" s="28">
        <f>E37+E38+E39+E40+E41+E42+E43+E44+E45+E46+E47+E48+E49+E50</f>
        <v>89422172.099999994</v>
      </c>
    </row>
    <row r="52" spans="1:5">
      <c r="A52" s="31" t="s">
        <v>64</v>
      </c>
      <c r="B52" s="32"/>
      <c r="C52" s="32"/>
      <c r="D52" s="32"/>
      <c r="E52" s="33"/>
    </row>
    <row r="53" spans="1:5" ht="43.5">
      <c r="A53" s="8" t="s">
        <v>65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66</v>
      </c>
      <c r="B54" s="16">
        <v>290</v>
      </c>
      <c r="C54" s="7"/>
      <c r="D54" s="5">
        <v>1</v>
      </c>
      <c r="E54" s="7">
        <f t="shared" ref="E54:E75" si="1">C54*D54</f>
        <v>0</v>
      </c>
    </row>
    <row r="55" spans="1:5" ht="100.5">
      <c r="A55" s="8" t="s">
        <v>111</v>
      </c>
      <c r="B55" s="16">
        <v>300</v>
      </c>
      <c r="C55" s="7"/>
      <c r="D55" s="5">
        <v>1</v>
      </c>
      <c r="E55" s="7">
        <f t="shared" si="1"/>
        <v>0</v>
      </c>
    </row>
    <row r="56" spans="1:5" ht="86.25">
      <c r="A56" s="8" t="s">
        <v>67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68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69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70</v>
      </c>
      <c r="B60" s="16">
        <v>350</v>
      </c>
      <c r="C60" s="27"/>
      <c r="D60" s="5">
        <v>1</v>
      </c>
      <c r="E60" s="7">
        <f t="shared" si="1"/>
        <v>0</v>
      </c>
    </row>
    <row r="61" spans="1:5" ht="43.5">
      <c r="A61" s="8" t="s">
        <v>71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72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73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52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74</v>
      </c>
      <c r="B65" s="16">
        <v>400</v>
      </c>
      <c r="C65" s="27">
        <v>775779.88</v>
      </c>
      <c r="D65" s="5">
        <v>1</v>
      </c>
      <c r="E65" s="27">
        <f t="shared" si="1"/>
        <v>775779.88</v>
      </c>
    </row>
    <row r="66" spans="1:5" ht="86.25">
      <c r="A66" s="8" t="s">
        <v>75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76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77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78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79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80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81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82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83</v>
      </c>
      <c r="B74" s="16">
        <v>490</v>
      </c>
      <c r="C74" s="7"/>
      <c r="D74" s="5">
        <v>1</v>
      </c>
      <c r="E74" s="7">
        <f t="shared" si="1"/>
        <v>0</v>
      </c>
    </row>
    <row r="75" spans="1:5">
      <c r="A75" s="8" t="s">
        <v>84</v>
      </c>
      <c r="B75" s="16">
        <v>500</v>
      </c>
      <c r="C75" s="44">
        <v>235691.81</v>
      </c>
      <c r="D75" s="5">
        <v>0.1</v>
      </c>
      <c r="E75" s="27">
        <f t="shared" si="1"/>
        <v>23569.181</v>
      </c>
    </row>
    <row r="76" spans="1:5">
      <c r="A76" s="17" t="s">
        <v>85</v>
      </c>
      <c r="B76" s="18">
        <v>510</v>
      </c>
      <c r="C76" s="28">
        <f>C53+C54+C55+C56+C57+C58+C59+C60+C61+C62+C63+C64+C65+C66+C67+C68+C69+C70+C71+C72+C73+C74+C75</f>
        <v>1011471.69</v>
      </c>
      <c r="D76" s="14" t="s">
        <v>30</v>
      </c>
      <c r="E76" s="28">
        <f>E53+E54+E55+E56+E57+E58+E59+E60+E61+E62+E63+E64+E65+E66+E67+E68+E69+E70+E71+E72+E73+E74+E75</f>
        <v>799349.06099999999</v>
      </c>
    </row>
    <row r="77" spans="1:5">
      <c r="A77" s="31" t="s">
        <v>86</v>
      </c>
      <c r="B77" s="32"/>
      <c r="C77" s="32"/>
      <c r="D77" s="32"/>
      <c r="E77" s="33"/>
    </row>
    <row r="78" spans="1:5" ht="57.75">
      <c r="A78" s="8" t="s">
        <v>87</v>
      </c>
      <c r="B78" s="5">
        <v>520</v>
      </c>
      <c r="C78" s="27">
        <v>806344.47</v>
      </c>
      <c r="D78" s="5">
        <v>1</v>
      </c>
      <c r="E78" s="27">
        <f>C78*D78</f>
        <v>806344.47</v>
      </c>
    </row>
    <row r="79" spans="1:5" ht="31.5" customHeight="1">
      <c r="A79" s="34" t="s">
        <v>88</v>
      </c>
      <c r="B79" s="34"/>
      <c r="C79" s="34"/>
      <c r="D79" s="34"/>
      <c r="E79" s="29">
        <f>E78+E76+E51+E34+E30+E26</f>
        <v>91193313.710999995</v>
      </c>
    </row>
    <row r="80" spans="1:5">
      <c r="A80" s="41" t="s">
        <v>89</v>
      </c>
      <c r="B80" s="41"/>
      <c r="C80" s="41"/>
      <c r="D80" s="41"/>
      <c r="E80" s="29">
        <f>E79+E77+E52+E35+E31+E27</f>
        <v>91193313.710999995</v>
      </c>
    </row>
    <row r="81" spans="1:5">
      <c r="A81" s="31" t="s">
        <v>90</v>
      </c>
      <c r="B81" s="32"/>
      <c r="C81" s="32"/>
      <c r="D81" s="32"/>
      <c r="E81" s="33"/>
    </row>
    <row r="82" spans="1:5" ht="72">
      <c r="A82" s="8" t="s">
        <v>91</v>
      </c>
      <c r="B82" s="5">
        <v>530</v>
      </c>
      <c r="C82" s="7"/>
      <c r="D82" s="5" t="s">
        <v>30</v>
      </c>
      <c r="E82" s="7">
        <f>C82</f>
        <v>0</v>
      </c>
    </row>
    <row r="83" spans="1:5" ht="43.5">
      <c r="A83" s="8" t="s">
        <v>92</v>
      </c>
      <c r="B83" s="5">
        <v>540</v>
      </c>
      <c r="C83" s="7"/>
      <c r="D83" s="5" t="s">
        <v>30</v>
      </c>
      <c r="E83" s="7">
        <f t="shared" ref="E83:E91" si="2">C83</f>
        <v>0</v>
      </c>
    </row>
    <row r="84" spans="1:5" ht="29.25">
      <c r="A84" s="8" t="s">
        <v>93</v>
      </c>
      <c r="B84" s="5">
        <v>550</v>
      </c>
      <c r="C84" s="27">
        <v>660000</v>
      </c>
      <c r="D84" s="5" t="s">
        <v>30</v>
      </c>
      <c r="E84" s="27">
        <f t="shared" si="2"/>
        <v>660000</v>
      </c>
    </row>
    <row r="85" spans="1:5">
      <c r="A85" s="8" t="s">
        <v>94</v>
      </c>
      <c r="B85" s="5">
        <v>560</v>
      </c>
      <c r="C85" s="44">
        <v>330175.76</v>
      </c>
      <c r="D85" s="5" t="s">
        <v>30</v>
      </c>
      <c r="E85" s="27">
        <f t="shared" si="2"/>
        <v>330175.76</v>
      </c>
    </row>
    <row r="86" spans="1:5" ht="57.75">
      <c r="A86" s="8" t="s">
        <v>95</v>
      </c>
      <c r="B86" s="5">
        <v>570</v>
      </c>
      <c r="C86" s="7"/>
      <c r="D86" s="5" t="s">
        <v>30</v>
      </c>
      <c r="E86" s="7">
        <f t="shared" si="2"/>
        <v>0</v>
      </c>
    </row>
    <row r="87" spans="1:5" ht="43.5">
      <c r="A87" s="8" t="s">
        <v>96</v>
      </c>
      <c r="B87" s="5">
        <v>580</v>
      </c>
      <c r="C87" s="7"/>
      <c r="D87" s="5" t="s">
        <v>30</v>
      </c>
      <c r="E87" s="7">
        <f t="shared" si="2"/>
        <v>0</v>
      </c>
    </row>
    <row r="88" spans="1:5" ht="114.75">
      <c r="A88" s="8" t="s">
        <v>97</v>
      </c>
      <c r="B88" s="5">
        <v>590</v>
      </c>
      <c r="C88" s="7"/>
      <c r="D88" s="5" t="s">
        <v>30</v>
      </c>
      <c r="E88" s="7">
        <f t="shared" si="2"/>
        <v>0</v>
      </c>
    </row>
    <row r="89" spans="1:5" ht="29.25">
      <c r="A89" s="8" t="s">
        <v>98</v>
      </c>
      <c r="B89" s="5">
        <v>600</v>
      </c>
      <c r="C89" s="7"/>
      <c r="D89" s="5" t="s">
        <v>30</v>
      </c>
      <c r="E89" s="7">
        <f t="shared" si="2"/>
        <v>0</v>
      </c>
    </row>
    <row r="90" spans="1:5" ht="43.5">
      <c r="A90" s="8" t="s">
        <v>99</v>
      </c>
      <c r="B90" s="5">
        <v>610</v>
      </c>
      <c r="C90" s="7"/>
      <c r="D90" s="5" t="s">
        <v>30</v>
      </c>
      <c r="E90" s="7">
        <f t="shared" si="2"/>
        <v>0</v>
      </c>
    </row>
    <row r="91" spans="1:5" ht="72">
      <c r="A91" s="8" t="s">
        <v>100</v>
      </c>
      <c r="B91" s="5">
        <v>620</v>
      </c>
      <c r="C91" s="7"/>
      <c r="D91" s="5" t="s">
        <v>30</v>
      </c>
      <c r="E91" s="7">
        <f t="shared" si="2"/>
        <v>0</v>
      </c>
    </row>
    <row r="92" spans="1:5">
      <c r="A92" s="42" t="s">
        <v>101</v>
      </c>
      <c r="B92" s="42"/>
      <c r="C92" s="42"/>
      <c r="D92" s="42"/>
      <c r="E92" s="28">
        <f>E82+E83+E84+E85+E86+E87+E88+E89+E90+E91</f>
        <v>990175.76</v>
      </c>
    </row>
    <row r="93" spans="1:5">
      <c r="A93" s="31" t="s">
        <v>102</v>
      </c>
      <c r="B93" s="32"/>
      <c r="C93" s="32"/>
      <c r="D93" s="32"/>
      <c r="E93" s="33"/>
    </row>
    <row r="94" spans="1:5">
      <c r="A94" s="43" t="s">
        <v>103</v>
      </c>
      <c r="B94" s="43"/>
      <c r="C94" s="43"/>
      <c r="D94" s="43"/>
      <c r="E94" s="30">
        <f>E79-E92</f>
        <v>90203137.95099999</v>
      </c>
    </row>
    <row r="97" spans="1:5" ht="15.75" thickBot="1">
      <c r="A97" t="s">
        <v>104</v>
      </c>
      <c r="B97" s="19"/>
      <c r="C97" s="19"/>
      <c r="D97" s="37" t="s">
        <v>105</v>
      </c>
      <c r="E97" s="37"/>
    </row>
    <row r="98" spans="1:5">
      <c r="B98" s="21"/>
      <c r="C98" s="21"/>
      <c r="D98" s="20"/>
      <c r="E98" s="20"/>
    </row>
    <row r="99" spans="1:5">
      <c r="D99" s="20"/>
      <c r="E99" s="20"/>
    </row>
    <row r="100" spans="1:5" ht="15.75" thickBot="1">
      <c r="A100" t="s">
        <v>106</v>
      </c>
      <c r="B100" s="19"/>
      <c r="C100" s="19"/>
      <c r="D100" s="37" t="s">
        <v>107</v>
      </c>
      <c r="E100" s="37"/>
    </row>
  </sheetData>
  <mergeCells count="18"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  <mergeCell ref="A20:E20"/>
    <mergeCell ref="A52:E52"/>
    <mergeCell ref="A77:E77"/>
    <mergeCell ref="A79:D79"/>
    <mergeCell ref="A13:E13"/>
    <mergeCell ref="A14:E14"/>
    <mergeCell ref="A15:E15"/>
    <mergeCell ref="A17:E17"/>
  </mergeCells>
  <phoneticPr fontId="0" type="noConversion"/>
  <pageMargins left="0.54" right="0.18" top="0.28999999999999998" bottom="0.32" header="0.17" footer="0.23"/>
  <pageSetup paperSize="9" scale="74" orientation="portrait" r:id="rId1"/>
  <rowBreaks count="2" manualBreakCount="2">
    <brk id="69" max="4" man="1"/>
    <brk id="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Лист1</vt:lpstr>
      <vt:lpstr>Лист2</vt:lpstr>
      <vt:lpstr>Лист3</vt:lpstr>
      <vt:lpstr>Лист1!sub_20</vt:lpstr>
      <vt:lpstr>Лист1!sub_30</vt:lpstr>
      <vt:lpstr>Лист1!sub_40</vt:lpstr>
      <vt:lpstr>Лист1!sub_4440</vt:lpstr>
      <vt:lpstr>Лист1!sub_91</vt:lpstr>
      <vt:lpstr>Лист1!Область_печати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108</dc:creator>
  <cp:lastModifiedBy>123</cp:lastModifiedBy>
  <cp:lastPrinted>2011-09-26T12:08:41Z</cp:lastPrinted>
  <dcterms:created xsi:type="dcterms:W3CDTF">2010-10-15T10:42:50Z</dcterms:created>
  <dcterms:modified xsi:type="dcterms:W3CDTF">2011-09-26T12:55:30Z</dcterms:modified>
</cp:coreProperties>
</file>